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089D0142-5ACE-47BF-A590-6A78B1917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2" i="15"/>
  <c r="A2" i="14" l="1"/>
  <c r="A2" i="13"/>
  <c r="A2" i="12"/>
  <c r="A2" i="11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1" i="7" l="1"/>
  <c r="E84" i="7"/>
  <c r="G62" i="7"/>
  <c r="G146" i="7"/>
  <c r="C9" i="7"/>
  <c r="G28" i="7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G103" i="7"/>
  <c r="G85" i="7"/>
  <c r="G48" i="7"/>
  <c r="G10" i="7"/>
  <c r="F9" i="7"/>
  <c r="D9" i="7"/>
  <c r="F159" i="7" l="1"/>
  <c r="C159" i="7"/>
  <c r="G9" i="7"/>
  <c r="D159" i="7"/>
  <c r="G84" i="7"/>
  <c r="G159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<sst xmlns="http://schemas.openxmlformats.org/spreadsheetml/2006/main" count="339" uniqueCount="211">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</sst>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topLeftCell="A129" zoomScale="75" zoomScaleNormal="75" workbookViewId="0">
      <selection activeCell="E81" sqref="E8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80" t="s">
        <v>15</v>
      </c>
      <c r="B1" s="76"/>
      <c r="C1" s="76"/>
      <c r="D1" s="76"/>
      <c r="E1" s="76"/>
      <c r="F1" s="76"/>
      <c r="G1" s="77"/>
    </row>
    <row r="2" spans="1:7" x14ac:dyDescent="0.25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8" t="s">
        <v>1</v>
      </c>
      <c r="B7" s="78" t="s">
        <v>18</v>
      </c>
      <c r="C7" s="78"/>
      <c r="D7" s="78"/>
      <c r="E7" s="78"/>
      <c r="F7" s="78"/>
      <c r="G7" s="79" t="s">
        <v>19</v>
      </c>
    </row>
    <row r="8" spans="1:7" ht="30" x14ac:dyDescent="0.25">
      <c r="A8" s="78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78"/>
    </row>
    <row r="9" spans="1:7" x14ac:dyDescent="0.25">
      <c r="A9" s="6" t="s">
        <v>24</v>
      </c>
      <c r="B9" s="38">
        <f t="shared" ref="B9:G9" si="0">SUM(B10,B18,B28,B38,B48,B58,B62,B71,B75)</f>
        <v>12701129.449999999</v>
      </c>
      <c r="C9" s="38">
        <f t="shared" si="0"/>
        <v>276473.25</v>
      </c>
      <c r="D9" s="38">
        <f t="shared" si="0"/>
        <v>12977602.699999999</v>
      </c>
      <c r="E9" s="38">
        <f t="shared" si="0"/>
        <v>12535250.399999999</v>
      </c>
      <c r="F9" s="38">
        <f t="shared" si="0"/>
        <v>12535250.399999999</v>
      </c>
      <c r="G9" s="38">
        <f t="shared" si="0"/>
        <v>442352.29999999958</v>
      </c>
    </row>
    <row r="10" spans="1:7" x14ac:dyDescent="0.25">
      <c r="A10" s="39" t="s">
        <v>25</v>
      </c>
      <c r="B10" s="38">
        <f t="shared" ref="B10:G10" si="1">SUM(B11:B17)</f>
        <v>9890680.8599999994</v>
      </c>
      <c r="C10" s="38">
        <f t="shared" si="1"/>
        <v>-4099.5800000000745</v>
      </c>
      <c r="D10" s="38">
        <f t="shared" si="1"/>
        <v>9886581.2800000012</v>
      </c>
      <c r="E10" s="38">
        <f t="shared" si="1"/>
        <v>9698659.9100000001</v>
      </c>
      <c r="F10" s="38">
        <f t="shared" si="1"/>
        <v>9698659.9100000001</v>
      </c>
      <c r="G10" s="38">
        <f t="shared" si="1"/>
        <v>187921.36999999965</v>
      </c>
    </row>
    <row r="11" spans="1:7" x14ac:dyDescent="0.25">
      <c r="A11" s="40" t="s">
        <v>26</v>
      </c>
      <c r="B11" s="73">
        <v>5907599.8399999999</v>
      </c>
      <c r="C11" s="73">
        <v>-910902.58</v>
      </c>
      <c r="D11" s="72">
        <v>4996697.26</v>
      </c>
      <c r="E11" s="73">
        <v>4888971.33</v>
      </c>
      <c r="F11" s="73">
        <v>4888971.33</v>
      </c>
      <c r="G11" s="36">
        <f>D11-E11</f>
        <v>107725.9299999997</v>
      </c>
    </row>
    <row r="12" spans="1:7" x14ac:dyDescent="0.25">
      <c r="A12" s="40" t="s">
        <v>27</v>
      </c>
      <c r="B12" s="73">
        <v>98484.68</v>
      </c>
      <c r="C12" s="73">
        <v>90499.78</v>
      </c>
      <c r="D12" s="72">
        <v>188984.46</v>
      </c>
      <c r="E12" s="73">
        <v>188984.46</v>
      </c>
      <c r="F12" s="73">
        <v>188984.46</v>
      </c>
      <c r="G12" s="36">
        <f t="shared" ref="G12:G17" si="2">D12-E12</f>
        <v>0</v>
      </c>
    </row>
    <row r="13" spans="1:7" x14ac:dyDescent="0.25">
      <c r="A13" s="40" t="s">
        <v>28</v>
      </c>
      <c r="B13" s="73">
        <v>1252759.98</v>
      </c>
      <c r="C13" s="73">
        <v>-423563.71</v>
      </c>
      <c r="D13" s="72">
        <v>829196.27</v>
      </c>
      <c r="E13" s="73">
        <v>829196.27</v>
      </c>
      <c r="F13" s="73">
        <v>829196.27</v>
      </c>
      <c r="G13" s="36">
        <f t="shared" si="2"/>
        <v>0</v>
      </c>
    </row>
    <row r="14" spans="1:7" x14ac:dyDescent="0.25">
      <c r="A14" s="40" t="s">
        <v>29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36">
        <f t="shared" si="2"/>
        <v>0</v>
      </c>
    </row>
    <row r="15" spans="1:7" x14ac:dyDescent="0.25">
      <c r="A15" s="40" t="s">
        <v>30</v>
      </c>
      <c r="B15" s="73">
        <v>2631836.36</v>
      </c>
      <c r="C15" s="73">
        <v>1239866.93</v>
      </c>
      <c r="D15" s="72">
        <v>3871703.29</v>
      </c>
      <c r="E15" s="73">
        <v>3791507.85</v>
      </c>
      <c r="F15" s="73">
        <v>3791507.85</v>
      </c>
      <c r="G15" s="36">
        <f t="shared" si="2"/>
        <v>80195.439999999944</v>
      </c>
    </row>
    <row r="16" spans="1:7" x14ac:dyDescent="0.25">
      <c r="A16" s="40" t="s">
        <v>31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36">
        <f t="shared" si="2"/>
        <v>0</v>
      </c>
    </row>
    <row r="17" spans="1:7" x14ac:dyDescent="0.25">
      <c r="A17" s="40" t="s">
        <v>32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36">
        <f t="shared" si="2"/>
        <v>0</v>
      </c>
    </row>
    <row r="18" spans="1:7" x14ac:dyDescent="0.25">
      <c r="A18" s="39" t="s">
        <v>33</v>
      </c>
      <c r="B18" s="38">
        <f t="shared" ref="B18:G18" si="3">SUM(B19:B27)</f>
        <v>1177384.74</v>
      </c>
      <c r="C18" s="38">
        <f t="shared" si="3"/>
        <v>-427146.29</v>
      </c>
      <c r="D18" s="38">
        <f t="shared" si="3"/>
        <v>750238.45</v>
      </c>
      <c r="E18" s="38">
        <f t="shared" si="3"/>
        <v>750238.45</v>
      </c>
      <c r="F18" s="38">
        <f t="shared" si="3"/>
        <v>750238.45</v>
      </c>
      <c r="G18" s="38">
        <f t="shared" si="3"/>
        <v>0</v>
      </c>
    </row>
    <row r="19" spans="1:7" x14ac:dyDescent="0.25">
      <c r="A19" s="40" t="s">
        <v>34</v>
      </c>
      <c r="B19" s="36">
        <v>253421.74</v>
      </c>
      <c r="C19" s="36">
        <v>-168907.42</v>
      </c>
      <c r="D19" s="36">
        <v>84514.32</v>
      </c>
      <c r="E19" s="36">
        <v>84514.32</v>
      </c>
      <c r="F19" s="36">
        <v>84514.32</v>
      </c>
      <c r="G19" s="36">
        <f>D19-E19</f>
        <v>0</v>
      </c>
    </row>
    <row r="20" spans="1:7" x14ac:dyDescent="0.25">
      <c r="A20" s="40" t="s">
        <v>35</v>
      </c>
      <c r="B20" s="36">
        <v>188000</v>
      </c>
      <c r="C20" s="36">
        <v>-28312.55</v>
      </c>
      <c r="D20" s="36">
        <v>159687.45000000001</v>
      </c>
      <c r="E20" s="36">
        <v>159687.45000000001</v>
      </c>
      <c r="F20" s="36">
        <v>159687.45000000001</v>
      </c>
      <c r="G20" s="36">
        <f t="shared" ref="G20:G27" si="4">D20-E20</f>
        <v>0</v>
      </c>
    </row>
    <row r="21" spans="1:7" x14ac:dyDescent="0.25">
      <c r="A21" s="40" t="s">
        <v>36</v>
      </c>
      <c r="B21" s="36">
        <v>20500</v>
      </c>
      <c r="C21" s="36">
        <v>-17329.29</v>
      </c>
      <c r="D21" s="36">
        <v>3170.71</v>
      </c>
      <c r="E21" s="36">
        <v>3170.71</v>
      </c>
      <c r="F21" s="36">
        <v>3170.71</v>
      </c>
      <c r="G21" s="36">
        <f t="shared" si="4"/>
        <v>0</v>
      </c>
    </row>
    <row r="22" spans="1:7" x14ac:dyDescent="0.25">
      <c r="A22" s="40" t="s">
        <v>37</v>
      </c>
      <c r="B22" s="36">
        <v>100100</v>
      </c>
      <c r="C22" s="36">
        <v>-74229.73</v>
      </c>
      <c r="D22" s="36">
        <v>25870.27</v>
      </c>
      <c r="E22" s="36">
        <v>25870.27</v>
      </c>
      <c r="F22" s="36">
        <v>25870.27</v>
      </c>
      <c r="G22" s="36">
        <f t="shared" si="4"/>
        <v>0</v>
      </c>
    </row>
    <row r="23" spans="1:7" x14ac:dyDescent="0.25">
      <c r="A23" s="40" t="s">
        <v>38</v>
      </c>
      <c r="B23" s="36">
        <v>53000</v>
      </c>
      <c r="C23" s="36">
        <v>-39204.620000000003</v>
      </c>
      <c r="D23" s="36">
        <v>13795.38</v>
      </c>
      <c r="E23" s="36">
        <v>13795.38</v>
      </c>
      <c r="F23" s="36">
        <v>13795.38</v>
      </c>
      <c r="G23" s="36">
        <f t="shared" si="4"/>
        <v>0</v>
      </c>
    </row>
    <row r="24" spans="1:7" x14ac:dyDescent="0.25">
      <c r="A24" s="40" t="s">
        <v>39</v>
      </c>
      <c r="B24" s="36">
        <v>391000</v>
      </c>
      <c r="C24" s="36">
        <v>-12873.34</v>
      </c>
      <c r="D24" s="36">
        <v>378126.66</v>
      </c>
      <c r="E24" s="36">
        <v>378126.66</v>
      </c>
      <c r="F24" s="36">
        <v>378126.66</v>
      </c>
      <c r="G24" s="36">
        <f t="shared" si="4"/>
        <v>0</v>
      </c>
    </row>
    <row r="25" spans="1:7" x14ac:dyDescent="0.25">
      <c r="A25" s="40" t="s">
        <v>40</v>
      </c>
      <c r="B25" s="36">
        <v>37000</v>
      </c>
      <c r="C25" s="36">
        <v>-20401.16</v>
      </c>
      <c r="D25" s="36">
        <v>16598.84</v>
      </c>
      <c r="E25" s="36">
        <v>16598.84</v>
      </c>
      <c r="F25" s="36">
        <v>16598.84</v>
      </c>
      <c r="G25" s="36">
        <f t="shared" si="4"/>
        <v>0</v>
      </c>
    </row>
    <row r="26" spans="1:7" x14ac:dyDescent="0.25">
      <c r="A26" s="40" t="s">
        <v>41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f t="shared" si="4"/>
        <v>0</v>
      </c>
    </row>
    <row r="27" spans="1:7" x14ac:dyDescent="0.25">
      <c r="A27" s="40" t="s">
        <v>42</v>
      </c>
      <c r="B27" s="36">
        <v>134363</v>
      </c>
      <c r="C27" s="36">
        <v>-65888.179999999993</v>
      </c>
      <c r="D27" s="36">
        <v>68474.820000000007</v>
      </c>
      <c r="E27" s="36">
        <v>68474.820000000007</v>
      </c>
      <c r="F27" s="36">
        <v>68474.820000000007</v>
      </c>
      <c r="G27" s="36">
        <f t="shared" si="4"/>
        <v>0</v>
      </c>
    </row>
    <row r="28" spans="1:7" x14ac:dyDescent="0.25">
      <c r="A28" s="39" t="s">
        <v>43</v>
      </c>
      <c r="B28" s="38">
        <f t="shared" ref="B28:G28" si="5">SUM(B29:B37)</f>
        <v>1017792.21</v>
      </c>
      <c r="C28" s="38">
        <f t="shared" si="5"/>
        <v>-188020.62</v>
      </c>
      <c r="D28" s="38">
        <f t="shared" si="5"/>
        <v>829771.59</v>
      </c>
      <c r="E28" s="38">
        <f t="shared" si="5"/>
        <v>829771.59</v>
      </c>
      <c r="F28" s="38">
        <f t="shared" si="5"/>
        <v>829771.59</v>
      </c>
      <c r="G28" s="38">
        <f t="shared" si="5"/>
        <v>0</v>
      </c>
    </row>
    <row r="29" spans="1:7" x14ac:dyDescent="0.25">
      <c r="A29" s="40" t="s">
        <v>44</v>
      </c>
      <c r="B29" s="36">
        <v>124300</v>
      </c>
      <c r="C29" s="36">
        <v>54248</v>
      </c>
      <c r="D29" s="36">
        <v>178548</v>
      </c>
      <c r="E29" s="36">
        <v>178548</v>
      </c>
      <c r="F29" s="36">
        <v>178548</v>
      </c>
      <c r="G29" s="36">
        <f>D29-E29</f>
        <v>0</v>
      </c>
    </row>
    <row r="30" spans="1:7" x14ac:dyDescent="0.25">
      <c r="A30" s="40" t="s">
        <v>45</v>
      </c>
      <c r="B30" s="36">
        <v>23500</v>
      </c>
      <c r="C30" s="36">
        <v>8331.7900000000009</v>
      </c>
      <c r="D30" s="36">
        <v>31831.79</v>
      </c>
      <c r="E30" s="36">
        <v>31831.79</v>
      </c>
      <c r="F30" s="36">
        <v>31831.79</v>
      </c>
      <c r="G30" s="36">
        <f t="shared" ref="G30:G37" si="6">D30-E30</f>
        <v>0</v>
      </c>
    </row>
    <row r="31" spans="1:7" x14ac:dyDescent="0.25">
      <c r="A31" s="40" t="s">
        <v>46</v>
      </c>
      <c r="B31" s="36">
        <v>48000</v>
      </c>
      <c r="C31" s="36">
        <v>-17820.810000000001</v>
      </c>
      <c r="D31" s="36">
        <v>30179.19</v>
      </c>
      <c r="E31" s="36">
        <v>30179.19</v>
      </c>
      <c r="F31" s="36">
        <v>30179.19</v>
      </c>
      <c r="G31" s="36">
        <f t="shared" si="6"/>
        <v>0</v>
      </c>
    </row>
    <row r="32" spans="1:7" x14ac:dyDescent="0.25">
      <c r="A32" s="40" t="s">
        <v>47</v>
      </c>
      <c r="B32" s="36">
        <v>69307.28</v>
      </c>
      <c r="C32" s="36">
        <v>57775.43</v>
      </c>
      <c r="D32" s="36">
        <v>127082.71</v>
      </c>
      <c r="E32" s="36">
        <v>127082.71</v>
      </c>
      <c r="F32" s="36">
        <v>127082.71</v>
      </c>
      <c r="G32" s="36">
        <f t="shared" si="6"/>
        <v>0</v>
      </c>
    </row>
    <row r="33" spans="1:7" ht="14.45" customHeight="1" x14ac:dyDescent="0.25">
      <c r="A33" s="40" t="s">
        <v>48</v>
      </c>
      <c r="B33" s="36">
        <v>107780.22</v>
      </c>
      <c r="C33" s="36">
        <v>-41711.31</v>
      </c>
      <c r="D33" s="36">
        <v>66068.91</v>
      </c>
      <c r="E33" s="36">
        <v>66068.91</v>
      </c>
      <c r="F33" s="36">
        <v>66068.91</v>
      </c>
      <c r="G33" s="36">
        <f t="shared" si="6"/>
        <v>0</v>
      </c>
    </row>
    <row r="34" spans="1:7" ht="14.45" customHeight="1" x14ac:dyDescent="0.25">
      <c r="A34" s="40" t="s">
        <v>49</v>
      </c>
      <c r="B34" s="36">
        <v>24000</v>
      </c>
      <c r="C34" s="36">
        <v>8505.6</v>
      </c>
      <c r="D34" s="36">
        <v>32505.599999999999</v>
      </c>
      <c r="E34" s="36">
        <v>32505.599999999999</v>
      </c>
      <c r="F34" s="36">
        <v>32505.599999999999</v>
      </c>
      <c r="G34" s="36">
        <f t="shared" si="6"/>
        <v>0</v>
      </c>
    </row>
    <row r="35" spans="1:7" ht="14.45" customHeight="1" x14ac:dyDescent="0.25">
      <c r="A35" s="40" t="s">
        <v>50</v>
      </c>
      <c r="B35" s="36">
        <v>18500</v>
      </c>
      <c r="C35" s="36">
        <v>-15873</v>
      </c>
      <c r="D35" s="36">
        <v>2627</v>
      </c>
      <c r="E35" s="36">
        <v>2627</v>
      </c>
      <c r="F35" s="36">
        <v>2627</v>
      </c>
      <c r="G35" s="36">
        <f t="shared" si="6"/>
        <v>0</v>
      </c>
    </row>
    <row r="36" spans="1:7" ht="14.45" customHeight="1" x14ac:dyDescent="0.25">
      <c r="A36" s="40" t="s">
        <v>51</v>
      </c>
      <c r="B36" s="36">
        <v>180404.71</v>
      </c>
      <c r="C36" s="36">
        <v>16895.68</v>
      </c>
      <c r="D36" s="36">
        <v>197300.39</v>
      </c>
      <c r="E36" s="36">
        <v>197300.39</v>
      </c>
      <c r="F36" s="36">
        <v>197300.39</v>
      </c>
      <c r="G36" s="36">
        <f t="shared" si="6"/>
        <v>0</v>
      </c>
    </row>
    <row r="37" spans="1:7" ht="14.45" customHeight="1" x14ac:dyDescent="0.25">
      <c r="A37" s="40" t="s">
        <v>52</v>
      </c>
      <c r="B37" s="36">
        <v>422000</v>
      </c>
      <c r="C37" s="36">
        <v>-258372</v>
      </c>
      <c r="D37" s="36">
        <v>163628</v>
      </c>
      <c r="E37" s="36">
        <v>163628</v>
      </c>
      <c r="F37" s="36">
        <v>163628</v>
      </c>
      <c r="G37" s="36">
        <f t="shared" si="6"/>
        <v>0</v>
      </c>
    </row>
    <row r="38" spans="1:7" x14ac:dyDescent="0.25">
      <c r="A38" s="39" t="s">
        <v>53</v>
      </c>
      <c r="B38" s="38">
        <f t="shared" ref="B38:G38" si="7">SUM(B39:B47)</f>
        <v>595271.64</v>
      </c>
      <c r="C38" s="38">
        <f t="shared" si="7"/>
        <v>91334.9</v>
      </c>
      <c r="D38" s="38">
        <f t="shared" si="7"/>
        <v>686606.54</v>
      </c>
      <c r="E38" s="38">
        <f t="shared" si="7"/>
        <v>436606.54000000004</v>
      </c>
      <c r="F38" s="38">
        <f t="shared" si="7"/>
        <v>436606.54000000004</v>
      </c>
      <c r="G38" s="38">
        <f t="shared" si="7"/>
        <v>250000</v>
      </c>
    </row>
    <row r="39" spans="1:7" x14ac:dyDescent="0.25">
      <c r="A39" s="40" t="s">
        <v>54</v>
      </c>
      <c r="B39" s="75">
        <v>237120</v>
      </c>
      <c r="C39" s="75">
        <v>12880</v>
      </c>
      <c r="D39" s="74">
        <v>250000</v>
      </c>
      <c r="E39" s="75">
        <v>0</v>
      </c>
      <c r="F39" s="75">
        <v>0</v>
      </c>
      <c r="G39" s="36">
        <f>D39-E39</f>
        <v>250000</v>
      </c>
    </row>
    <row r="40" spans="1:7" x14ac:dyDescent="0.25">
      <c r="A40" s="40" t="s">
        <v>55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36">
        <f t="shared" ref="G40:G47" si="8">D40-E40</f>
        <v>0</v>
      </c>
    </row>
    <row r="41" spans="1:7" x14ac:dyDescent="0.25">
      <c r="A41" s="40" t="s">
        <v>56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36">
        <f t="shared" si="8"/>
        <v>0</v>
      </c>
    </row>
    <row r="42" spans="1:7" x14ac:dyDescent="0.25">
      <c r="A42" s="40" t="s">
        <v>57</v>
      </c>
      <c r="B42" s="75">
        <v>102000</v>
      </c>
      <c r="C42" s="75">
        <v>110249.26</v>
      </c>
      <c r="D42" s="74">
        <v>212249.26</v>
      </c>
      <c r="E42" s="75">
        <v>212249.26</v>
      </c>
      <c r="F42" s="75">
        <v>212249.26</v>
      </c>
      <c r="G42" s="36">
        <f t="shared" si="8"/>
        <v>0</v>
      </c>
    </row>
    <row r="43" spans="1:7" x14ac:dyDescent="0.25">
      <c r="A43" s="40" t="s">
        <v>58</v>
      </c>
      <c r="B43" s="75">
        <v>256151.64</v>
      </c>
      <c r="C43" s="75">
        <v>-31794.36</v>
      </c>
      <c r="D43" s="74">
        <v>224357.28000000003</v>
      </c>
      <c r="E43" s="75">
        <v>224357.28</v>
      </c>
      <c r="F43" s="75">
        <v>224357.28</v>
      </c>
      <c r="G43" s="36">
        <f t="shared" si="8"/>
        <v>0</v>
      </c>
    </row>
    <row r="44" spans="1:7" x14ac:dyDescent="0.25">
      <c r="A44" s="40" t="s">
        <v>59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36">
        <f t="shared" si="8"/>
        <v>0</v>
      </c>
    </row>
    <row r="45" spans="1:7" x14ac:dyDescent="0.25">
      <c r="A45" s="40" t="s">
        <v>60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36">
        <f t="shared" si="8"/>
        <v>0</v>
      </c>
    </row>
    <row r="46" spans="1:7" x14ac:dyDescent="0.25">
      <c r="A46" s="40" t="s">
        <v>61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36">
        <f t="shared" si="8"/>
        <v>0</v>
      </c>
    </row>
    <row r="47" spans="1:7" x14ac:dyDescent="0.25">
      <c r="A47" s="40" t="s">
        <v>62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36">
        <f t="shared" si="8"/>
        <v>0</v>
      </c>
    </row>
    <row r="48" spans="1:7" x14ac:dyDescent="0.25">
      <c r="A48" s="39" t="s">
        <v>63</v>
      </c>
      <c r="B48" s="38">
        <f t="shared" ref="B48:G48" si="9">SUM(B49:B57)</f>
        <v>20000</v>
      </c>
      <c r="C48" s="38">
        <f t="shared" si="9"/>
        <v>-20000</v>
      </c>
      <c r="D48" s="38">
        <f t="shared" si="9"/>
        <v>0</v>
      </c>
      <c r="E48" s="38">
        <f t="shared" si="9"/>
        <v>0</v>
      </c>
      <c r="F48" s="38">
        <f t="shared" si="9"/>
        <v>0</v>
      </c>
      <c r="G48" s="38">
        <f t="shared" si="9"/>
        <v>0</v>
      </c>
    </row>
    <row r="49" spans="1:7" x14ac:dyDescent="0.25">
      <c r="A49" s="40" t="s">
        <v>64</v>
      </c>
      <c r="B49" s="36">
        <v>20000</v>
      </c>
      <c r="C49" s="36">
        <v>-20000</v>
      </c>
      <c r="D49" s="36">
        <v>0</v>
      </c>
      <c r="E49" s="36">
        <v>0</v>
      </c>
      <c r="F49" s="36">
        <v>0</v>
      </c>
      <c r="G49" s="36">
        <f>D49-E49</f>
        <v>0</v>
      </c>
    </row>
    <row r="50" spans="1:7" x14ac:dyDescent="0.25">
      <c r="A50" s="40" t="s">
        <v>65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f t="shared" ref="G50:G57" si="10">D50-E50</f>
        <v>0</v>
      </c>
    </row>
    <row r="51" spans="1:7" x14ac:dyDescent="0.25">
      <c r="A51" s="40" t="s">
        <v>66</v>
      </c>
      <c r="B51" s="36">
        <v>0</v>
      </c>
      <c r="C51" s="36">
        <v>0</v>
      </c>
      <c r="D51" s="36">
        <v>0</v>
      </c>
      <c r="E51" s="36">
        <v>0</v>
      </c>
      <c r="F51" s="36">
        <v>0</v>
      </c>
      <c r="G51" s="36">
        <f t="shared" si="10"/>
        <v>0</v>
      </c>
    </row>
    <row r="52" spans="1:7" x14ac:dyDescent="0.25">
      <c r="A52" s="40" t="s">
        <v>67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f t="shared" si="10"/>
        <v>0</v>
      </c>
    </row>
    <row r="53" spans="1:7" x14ac:dyDescent="0.25">
      <c r="A53" s="40" t="s">
        <v>68</v>
      </c>
      <c r="B53" s="36">
        <v>0</v>
      </c>
      <c r="C53" s="36">
        <v>0</v>
      </c>
      <c r="D53" s="36">
        <v>0</v>
      </c>
      <c r="E53" s="36">
        <v>0</v>
      </c>
      <c r="F53" s="36">
        <v>0</v>
      </c>
      <c r="G53" s="36">
        <f t="shared" si="10"/>
        <v>0</v>
      </c>
    </row>
    <row r="54" spans="1:7" x14ac:dyDescent="0.25">
      <c r="A54" s="40" t="s">
        <v>69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f t="shared" si="10"/>
        <v>0</v>
      </c>
    </row>
    <row r="55" spans="1:7" x14ac:dyDescent="0.25">
      <c r="A55" s="40" t="s">
        <v>70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f t="shared" si="10"/>
        <v>0</v>
      </c>
    </row>
    <row r="56" spans="1:7" x14ac:dyDescent="0.25">
      <c r="A56" s="40" t="s">
        <v>71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f t="shared" si="10"/>
        <v>0</v>
      </c>
    </row>
    <row r="57" spans="1:7" x14ac:dyDescent="0.25">
      <c r="A57" s="40" t="s">
        <v>72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f t="shared" si="10"/>
        <v>0</v>
      </c>
    </row>
    <row r="58" spans="1:7" x14ac:dyDescent="0.25">
      <c r="A58" s="39" t="s">
        <v>73</v>
      </c>
      <c r="B58" s="38">
        <f t="shared" ref="B58:G58" si="11">SUM(B59:B61)</f>
        <v>0</v>
      </c>
      <c r="C58" s="38">
        <f t="shared" si="11"/>
        <v>824404.84</v>
      </c>
      <c r="D58" s="38">
        <f t="shared" si="11"/>
        <v>824404.84</v>
      </c>
      <c r="E58" s="38">
        <f t="shared" si="11"/>
        <v>819973.91</v>
      </c>
      <c r="F58" s="38">
        <f t="shared" si="11"/>
        <v>819973.91</v>
      </c>
      <c r="G58" s="38">
        <f t="shared" si="11"/>
        <v>4430.9299999999348</v>
      </c>
    </row>
    <row r="59" spans="1:7" x14ac:dyDescent="0.25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>D59-E59</f>
        <v>0</v>
      </c>
    </row>
    <row r="60" spans="1:7" x14ac:dyDescent="0.25">
      <c r="A60" s="40" t="s">
        <v>75</v>
      </c>
      <c r="B60" s="36">
        <v>0</v>
      </c>
      <c r="C60" s="36">
        <v>824404.84</v>
      </c>
      <c r="D60" s="36">
        <v>824404.84</v>
      </c>
      <c r="E60" s="36">
        <v>819973.91</v>
      </c>
      <c r="F60" s="36">
        <v>819973.91</v>
      </c>
      <c r="G60" s="36">
        <f t="shared" ref="G60:G61" si="12">D60-E60</f>
        <v>4430.9299999999348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25">
      <c r="A62" s="39" t="s">
        <v>77</v>
      </c>
      <c r="B62" s="38">
        <f t="shared" ref="B62:G62" si="13">SUM(B63:B67,B69:B70)</f>
        <v>0</v>
      </c>
      <c r="C62" s="38">
        <f t="shared" si="13"/>
        <v>0</v>
      </c>
      <c r="D62" s="38">
        <f t="shared" si="13"/>
        <v>0</v>
      </c>
      <c r="E62" s="38">
        <f t="shared" si="13"/>
        <v>0</v>
      </c>
      <c r="F62" s="38">
        <f t="shared" si="13"/>
        <v>0</v>
      </c>
      <c r="G62" s="38">
        <f t="shared" si="13"/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25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f t="shared" si="14"/>
        <v>0</v>
      </c>
    </row>
    <row r="71" spans="1:7" x14ac:dyDescent="0.25">
      <c r="A71" s="39" t="s">
        <v>86</v>
      </c>
      <c r="B71" s="38">
        <f t="shared" ref="B71:G71" si="15">SUM(B72:B74)</f>
        <v>0</v>
      </c>
      <c r="C71" s="38">
        <f t="shared" si="15"/>
        <v>0</v>
      </c>
      <c r="D71" s="38">
        <f t="shared" si="15"/>
        <v>0</v>
      </c>
      <c r="E71" s="38">
        <f t="shared" si="15"/>
        <v>0</v>
      </c>
      <c r="F71" s="38">
        <f t="shared" si="15"/>
        <v>0</v>
      </c>
      <c r="G71" s="38">
        <f t="shared" si="15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25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f t="shared" si="16"/>
        <v>0</v>
      </c>
    </row>
    <row r="75" spans="1:7" x14ac:dyDescent="0.25">
      <c r="A75" s="39" t="s">
        <v>90</v>
      </c>
      <c r="B75" s="38">
        <f t="shared" ref="B75:G75" si="17">SUM(B76:B82)</f>
        <v>0</v>
      </c>
      <c r="C75" s="38">
        <f t="shared" si="17"/>
        <v>0</v>
      </c>
      <c r="D75" s="38">
        <f t="shared" si="17"/>
        <v>0</v>
      </c>
      <c r="E75" s="38">
        <f t="shared" si="17"/>
        <v>0</v>
      </c>
      <c r="F75" s="38">
        <f t="shared" si="17"/>
        <v>0</v>
      </c>
      <c r="G75" s="38">
        <f t="shared" si="17"/>
        <v>0</v>
      </c>
    </row>
    <row r="76" spans="1:7" x14ac:dyDescent="0.25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>D76-E76</f>
        <v>0</v>
      </c>
    </row>
    <row r="77" spans="1:7" x14ac:dyDescent="0.25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ref="G77:G82" si="18">D77-E77</f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9">SUM(B85,B93,B103,B113,B123,B133,B137,B146,B150)</f>
        <v>0</v>
      </c>
      <c r="C84" s="38">
        <f t="shared" si="19"/>
        <v>0</v>
      </c>
      <c r="D84" s="38">
        <f t="shared" si="19"/>
        <v>0</v>
      </c>
      <c r="E84" s="38">
        <f t="shared" si="19"/>
        <v>0</v>
      </c>
      <c r="F84" s="38">
        <f t="shared" si="19"/>
        <v>0</v>
      </c>
      <c r="G84" s="38">
        <f t="shared" si="19"/>
        <v>0</v>
      </c>
    </row>
    <row r="85" spans="1:7" x14ac:dyDescent="0.25">
      <c r="A85" s="39" t="s">
        <v>25</v>
      </c>
      <c r="B85" s="38">
        <f t="shared" ref="B85:G85" si="20">SUM(B86:B92)</f>
        <v>0</v>
      </c>
      <c r="C85" s="38">
        <f t="shared" si="20"/>
        <v>0</v>
      </c>
      <c r="D85" s="38">
        <f t="shared" si="20"/>
        <v>0</v>
      </c>
      <c r="E85" s="38">
        <f t="shared" si="20"/>
        <v>0</v>
      </c>
      <c r="F85" s="38">
        <f t="shared" si="20"/>
        <v>0</v>
      </c>
      <c r="G85" s="38">
        <f t="shared" si="20"/>
        <v>0</v>
      </c>
    </row>
    <row r="86" spans="1:7" x14ac:dyDescent="0.25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>D86-E86</f>
        <v>0</v>
      </c>
    </row>
    <row r="87" spans="1:7" x14ac:dyDescent="0.25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ref="G87:G92" si="21">D87-E87</f>
        <v>0</v>
      </c>
    </row>
    <row r="88" spans="1:7" x14ac:dyDescent="0.25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1"/>
        <v>0</v>
      </c>
    </row>
    <row r="89" spans="1:7" x14ac:dyDescent="0.25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1"/>
        <v>0</v>
      </c>
    </row>
    <row r="90" spans="1:7" x14ac:dyDescent="0.25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1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25">
      <c r="A93" s="39" t="s">
        <v>33</v>
      </c>
      <c r="B93" s="38">
        <f t="shared" ref="B93:G93" si="22">SUM(B94:B102)</f>
        <v>0</v>
      </c>
      <c r="C93" s="38">
        <f t="shared" si="22"/>
        <v>0</v>
      </c>
      <c r="D93" s="38">
        <f t="shared" si="22"/>
        <v>0</v>
      </c>
      <c r="E93" s="38">
        <f t="shared" si="22"/>
        <v>0</v>
      </c>
      <c r="F93" s="38">
        <f t="shared" si="22"/>
        <v>0</v>
      </c>
      <c r="G93" s="38">
        <f t="shared" si="22"/>
        <v>0</v>
      </c>
    </row>
    <row r="94" spans="1:7" x14ac:dyDescent="0.25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25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23">D95-E95</f>
        <v>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25">
      <c r="A97" s="40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23"/>
        <v>0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25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23"/>
        <v>0</v>
      </c>
    </row>
    <row r="100" spans="1:7" x14ac:dyDescent="0.25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23"/>
        <v>0</v>
      </c>
    </row>
    <row r="101" spans="1:7" x14ac:dyDescent="0.25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23"/>
        <v>0</v>
      </c>
    </row>
    <row r="102" spans="1:7" x14ac:dyDescent="0.25">
      <c r="A102" s="40" t="s">
        <v>42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f t="shared" si="23"/>
        <v>0</v>
      </c>
    </row>
    <row r="103" spans="1:7" x14ac:dyDescent="0.25">
      <c r="A103" s="39" t="s">
        <v>43</v>
      </c>
      <c r="B103" s="38">
        <f>SUM(B104:B112)</f>
        <v>0</v>
      </c>
      <c r="C103" s="38">
        <f>SUM(C104:C112)</f>
        <v>0</v>
      </c>
      <c r="D103" s="38">
        <v>0</v>
      </c>
      <c r="E103" s="38">
        <f>SUM(E104:E112)</f>
        <v>0</v>
      </c>
      <c r="F103" s="38">
        <f>SUM(F104:F112)</f>
        <v>0</v>
      </c>
      <c r="G103" s="38">
        <f>SUM(G104:G112)</f>
        <v>0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4">D105-E105</f>
        <v>0</v>
      </c>
    </row>
    <row r="106" spans="1:7" x14ac:dyDescent="0.25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4"/>
        <v>0</v>
      </c>
    </row>
    <row r="107" spans="1:7" x14ac:dyDescent="0.25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4"/>
        <v>0</v>
      </c>
    </row>
    <row r="108" spans="1:7" x14ac:dyDescent="0.25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4"/>
        <v>0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4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4"/>
        <v>0</v>
      </c>
    </row>
    <row r="111" spans="1:7" x14ac:dyDescent="0.25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24"/>
        <v>0</v>
      </c>
    </row>
    <row r="112" spans="1:7" x14ac:dyDescent="0.25">
      <c r="A112" s="40" t="s">
        <v>52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f t="shared" si="24"/>
        <v>0</v>
      </c>
    </row>
    <row r="113" spans="1:7" x14ac:dyDescent="0.25">
      <c r="A113" s="39" t="s">
        <v>53</v>
      </c>
      <c r="B113" s="38">
        <f t="shared" ref="B113:G113" si="25">SUM(B114:B122)</f>
        <v>0</v>
      </c>
      <c r="C113" s="38">
        <f t="shared" si="25"/>
        <v>0</v>
      </c>
      <c r="D113" s="38">
        <f t="shared" si="25"/>
        <v>0</v>
      </c>
      <c r="E113" s="38">
        <f t="shared" si="25"/>
        <v>0</v>
      </c>
      <c r="F113" s="38">
        <f t="shared" si="25"/>
        <v>0</v>
      </c>
      <c r="G113" s="38">
        <f t="shared" si="25"/>
        <v>0</v>
      </c>
    </row>
    <row r="114" spans="1:7" x14ac:dyDescent="0.25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6">D115-E115</f>
        <v>0</v>
      </c>
    </row>
    <row r="116" spans="1:7" x14ac:dyDescent="0.25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26"/>
        <v>0</v>
      </c>
    </row>
    <row r="117" spans="1:7" x14ac:dyDescent="0.25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26"/>
        <v>0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6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6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6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6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6"/>
        <v>0</v>
      </c>
    </row>
    <row r="123" spans="1:7" x14ac:dyDescent="0.25">
      <c r="A123" s="39" t="s">
        <v>63</v>
      </c>
      <c r="B123" s="38">
        <f t="shared" ref="B123:G123" si="27">SUM(B124:B132)</f>
        <v>0</v>
      </c>
      <c r="C123" s="38">
        <f t="shared" si="27"/>
        <v>0</v>
      </c>
      <c r="D123" s="38">
        <f t="shared" si="27"/>
        <v>0</v>
      </c>
      <c r="E123" s="38">
        <f t="shared" si="27"/>
        <v>0</v>
      </c>
      <c r="F123" s="38">
        <f t="shared" si="27"/>
        <v>0</v>
      </c>
      <c r="G123" s="38">
        <f t="shared" si="27"/>
        <v>0</v>
      </c>
    </row>
    <row r="124" spans="1:7" x14ac:dyDescent="0.25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>D124-E124</f>
        <v>0</v>
      </c>
    </row>
    <row r="125" spans="1:7" x14ac:dyDescent="0.25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ref="G125:G132" si="28">D125-E125</f>
        <v>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8"/>
        <v>0</v>
      </c>
    </row>
    <row r="127" spans="1:7" x14ac:dyDescent="0.25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8"/>
        <v>0</v>
      </c>
    </row>
    <row r="128" spans="1:7" x14ac:dyDescent="0.25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8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8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8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8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8"/>
        <v>0</v>
      </c>
    </row>
    <row r="133" spans="1:7" x14ac:dyDescent="0.25">
      <c r="A133" s="39" t="s">
        <v>73</v>
      </c>
      <c r="B133" s="38">
        <f t="shared" ref="B133:G133" si="29">SUM(B134:B136)</f>
        <v>0</v>
      </c>
      <c r="C133" s="38">
        <f t="shared" si="29"/>
        <v>0</v>
      </c>
      <c r="D133" s="38">
        <f t="shared" si="29"/>
        <v>0</v>
      </c>
      <c r="E133" s="38">
        <f t="shared" si="29"/>
        <v>0</v>
      </c>
      <c r="F133" s="38">
        <f t="shared" si="29"/>
        <v>0</v>
      </c>
      <c r="G133" s="38">
        <f t="shared" si="29"/>
        <v>0</v>
      </c>
    </row>
    <row r="134" spans="1:7" x14ac:dyDescent="0.25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>D134-E134</f>
        <v>0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30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0"/>
        <v>0</v>
      </c>
    </row>
    <row r="137" spans="1:7" x14ac:dyDescent="0.25">
      <c r="A137" s="39" t="s">
        <v>77</v>
      </c>
      <c r="B137" s="38">
        <f t="shared" ref="B137:G137" si="31">SUM(B138:B142,B144:B145)</f>
        <v>0</v>
      </c>
      <c r="C137" s="38">
        <f t="shared" si="31"/>
        <v>0</v>
      </c>
      <c r="D137" s="38">
        <f t="shared" si="31"/>
        <v>0</v>
      </c>
      <c r="E137" s="38">
        <f t="shared" si="31"/>
        <v>0</v>
      </c>
      <c r="F137" s="38">
        <f t="shared" si="31"/>
        <v>0</v>
      </c>
      <c r="G137" s="38">
        <f t="shared" si="31"/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2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2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2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2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2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2"/>
        <v>0</v>
      </c>
    </row>
    <row r="145" spans="1:7" x14ac:dyDescent="0.25">
      <c r="A145" s="40" t="s">
        <v>85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f t="shared" si="32"/>
        <v>0</v>
      </c>
    </row>
    <row r="146" spans="1:7" x14ac:dyDescent="0.25">
      <c r="A146" s="39" t="s">
        <v>86</v>
      </c>
      <c r="B146" s="38">
        <f t="shared" ref="B146:G146" si="33">SUM(B147:B149)</f>
        <v>0</v>
      </c>
      <c r="C146" s="38">
        <f t="shared" si="33"/>
        <v>0</v>
      </c>
      <c r="D146" s="38">
        <f t="shared" si="33"/>
        <v>0</v>
      </c>
      <c r="E146" s="38">
        <f t="shared" si="33"/>
        <v>0</v>
      </c>
      <c r="F146" s="38">
        <f t="shared" si="33"/>
        <v>0</v>
      </c>
      <c r="G146" s="38">
        <f t="shared" si="33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4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4"/>
        <v>0</v>
      </c>
    </row>
    <row r="150" spans="1:7" x14ac:dyDescent="0.25">
      <c r="A150" s="39" t="s">
        <v>90</v>
      </c>
      <c r="B150" s="38">
        <f t="shared" ref="B150:G150" si="35">SUM(B151:B157)</f>
        <v>0</v>
      </c>
      <c r="C150" s="38">
        <f t="shared" si="35"/>
        <v>0</v>
      </c>
      <c r="D150" s="38">
        <f t="shared" si="35"/>
        <v>0</v>
      </c>
      <c r="E150" s="38">
        <f t="shared" si="35"/>
        <v>0</v>
      </c>
      <c r="F150" s="38">
        <f t="shared" si="35"/>
        <v>0</v>
      </c>
      <c r="G150" s="38">
        <f t="shared" si="35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6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6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6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6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6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6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37">B9+B84</f>
        <v>12701129.449999999</v>
      </c>
      <c r="C159" s="45">
        <f t="shared" si="37"/>
        <v>276473.25</v>
      </c>
      <c r="D159" s="45">
        <f t="shared" si="37"/>
        <v>12977602.699999999</v>
      </c>
      <c r="E159" s="45">
        <f t="shared" si="37"/>
        <v>12535250.399999999</v>
      </c>
      <c r="F159" s="45">
        <f t="shared" si="37"/>
        <v>12535250.399999999</v>
      </c>
      <c r="G159" s="45">
        <f t="shared" si="37"/>
        <v>442352.29999999958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27 B18:F18 G29:G37 B28:F28 G39:G47 B38:F38 G49:G57 B48:F48 G59:G61 B58:F58 B63:G70 B62:F62 B71:F92 B94:F159 B93:C93 E93:F93 G11:G17 G19:G26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3" t="s">
        <v>100</v>
      </c>
      <c r="B1" s="83"/>
      <c r="C1" s="83"/>
      <c r="D1" s="83"/>
      <c r="E1" s="83"/>
      <c r="F1" s="83"/>
      <c r="G1" s="83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81" t="s">
        <v>103</v>
      </c>
      <c r="B6" s="10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31" t="s">
        <v>104</v>
      </c>
      <c r="C7" s="82"/>
      <c r="D7" s="82"/>
      <c r="E7" s="82"/>
      <c r="F7" s="82"/>
      <c r="G7" s="82"/>
    </row>
    <row r="8" spans="1:7" ht="30" x14ac:dyDescent="0.25">
      <c r="A8" s="32" t="s">
        <v>105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106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107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108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109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110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111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112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113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114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115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116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117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118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119</v>
      </c>
      <c r="B1" s="84"/>
      <c r="C1" s="84"/>
      <c r="D1" s="84"/>
      <c r="E1" s="84"/>
      <c r="F1" s="84"/>
      <c r="G1" s="84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120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5" t="s">
        <v>121</v>
      </c>
      <c r="B6" s="10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11" t="s">
        <v>104</v>
      </c>
      <c r="C7" s="82"/>
      <c r="D7" s="82"/>
      <c r="E7" s="82"/>
      <c r="F7" s="82"/>
      <c r="G7" s="82"/>
    </row>
    <row r="8" spans="1:7" x14ac:dyDescent="0.25">
      <c r="A8" s="5" t="s">
        <v>122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125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126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127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128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129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131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132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134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135</v>
      </c>
      <c r="B1" s="84"/>
      <c r="C1" s="84"/>
      <c r="D1" s="84"/>
      <c r="E1" s="84"/>
      <c r="F1" s="84"/>
      <c r="G1" s="84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136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8" t="s">
        <v>103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10">
        <f>+F5+1</f>
        <v>2022</v>
      </c>
    </row>
    <row r="6" spans="1:7" ht="32.25" x14ac:dyDescent="0.25">
      <c r="A6" s="79"/>
      <c r="B6" s="90"/>
      <c r="C6" s="90"/>
      <c r="D6" s="90"/>
      <c r="E6" s="90"/>
      <c r="F6" s="90"/>
      <c r="G6" s="11" t="s">
        <v>137</v>
      </c>
    </row>
    <row r="7" spans="1:7" x14ac:dyDescent="0.25">
      <c r="A7" s="23" t="s">
        <v>105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138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139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140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142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143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144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145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146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147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148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149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111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150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151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152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153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154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115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155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156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157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7" t="s">
        <v>158</v>
      </c>
      <c r="B39" s="87"/>
      <c r="C39" s="87"/>
      <c r="D39" s="87"/>
      <c r="E39" s="87"/>
      <c r="F39" s="87"/>
      <c r="G39" s="87"/>
    </row>
    <row r="40" spans="1:7" x14ac:dyDescent="0.25">
      <c r="A40" s="87" t="s">
        <v>159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160</v>
      </c>
      <c r="B1" s="84"/>
      <c r="C1" s="84"/>
      <c r="D1" s="84"/>
      <c r="E1" s="84"/>
      <c r="F1" s="84"/>
      <c r="G1" s="84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161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1" t="s">
        <v>121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10">
        <v>2022</v>
      </c>
    </row>
    <row r="6" spans="1:7" ht="48.75" customHeight="1" x14ac:dyDescent="0.25">
      <c r="A6" s="92"/>
      <c r="B6" s="90"/>
      <c r="C6" s="90"/>
      <c r="D6" s="90"/>
      <c r="E6" s="90"/>
      <c r="F6" s="90"/>
      <c r="G6" s="11" t="s">
        <v>162</v>
      </c>
    </row>
    <row r="7" spans="1:7" x14ac:dyDescent="0.25">
      <c r="A7" s="5" t="s">
        <v>122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123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124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126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127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128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129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130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132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133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163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7" t="s">
        <v>158</v>
      </c>
      <c r="B32" s="87"/>
      <c r="C32" s="87"/>
      <c r="D32" s="87"/>
      <c r="E32" s="87"/>
      <c r="F32" s="87"/>
      <c r="G32" s="87"/>
    </row>
    <row r="33" spans="1:7" x14ac:dyDescent="0.25">
      <c r="A33" s="87" t="s">
        <v>159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3" t="s">
        <v>164</v>
      </c>
      <c r="B1" s="93"/>
      <c r="C1" s="93"/>
      <c r="D1" s="93"/>
      <c r="E1" s="93"/>
      <c r="F1" s="93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165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166</v>
      </c>
      <c r="C4" s="54" t="s">
        <v>167</v>
      </c>
      <c r="D4" s="54" t="s">
        <v>168</v>
      </c>
      <c r="E4" s="54" t="s">
        <v>169</v>
      </c>
      <c r="F4" s="54" t="s">
        <v>170</v>
      </c>
    </row>
    <row r="5" spans="1:6" ht="12.75" customHeight="1" x14ac:dyDescent="0.25">
      <c r="A5" s="4" t="s">
        <v>171</v>
      </c>
      <c r="B5" s="15"/>
      <c r="C5" s="15"/>
      <c r="D5" s="15"/>
      <c r="E5" s="15"/>
      <c r="F5" s="15"/>
    </row>
    <row r="6" spans="1:6" ht="30" x14ac:dyDescent="0.25">
      <c r="A6" s="20" t="s">
        <v>172</v>
      </c>
      <c r="B6" s="21"/>
      <c r="C6" s="21"/>
      <c r="D6" s="21"/>
      <c r="E6" s="21"/>
      <c r="F6" s="21"/>
    </row>
    <row r="7" spans="1:6" ht="15" x14ac:dyDescent="0.25">
      <c r="A7" s="20" t="s">
        <v>173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174</v>
      </c>
      <c r="B9" s="14"/>
      <c r="C9" s="14"/>
      <c r="D9" s="14"/>
      <c r="E9" s="14"/>
      <c r="F9" s="14"/>
    </row>
    <row r="10" spans="1:6" ht="15" x14ac:dyDescent="0.25">
      <c r="A10" s="20" t="s">
        <v>175</v>
      </c>
      <c r="B10" s="21"/>
      <c r="C10" s="21"/>
      <c r="D10" s="21"/>
      <c r="E10" s="21"/>
      <c r="F10" s="21"/>
    </row>
    <row r="11" spans="1:6" ht="15" x14ac:dyDescent="0.25">
      <c r="A11" s="37" t="s">
        <v>176</v>
      </c>
      <c r="B11" s="21"/>
      <c r="C11" s="21"/>
      <c r="D11" s="21"/>
      <c r="E11" s="21"/>
      <c r="F11" s="21"/>
    </row>
    <row r="12" spans="1:6" ht="15" x14ac:dyDescent="0.25">
      <c r="A12" s="37" t="s">
        <v>177</v>
      </c>
      <c r="B12" s="21"/>
      <c r="C12" s="21"/>
      <c r="D12" s="21"/>
      <c r="E12" s="21"/>
      <c r="F12" s="21"/>
    </row>
    <row r="13" spans="1:6" ht="15" x14ac:dyDescent="0.25">
      <c r="A13" s="37" t="s">
        <v>178</v>
      </c>
      <c r="B13" s="21"/>
      <c r="C13" s="21"/>
      <c r="D13" s="21"/>
      <c r="E13" s="21"/>
      <c r="F13" s="21"/>
    </row>
    <row r="14" spans="1:6" ht="15" x14ac:dyDescent="0.25">
      <c r="A14" s="20" t="s">
        <v>179</v>
      </c>
      <c r="B14" s="21"/>
      <c r="C14" s="21"/>
      <c r="D14" s="21"/>
      <c r="E14" s="21"/>
      <c r="F14" s="21"/>
    </row>
    <row r="15" spans="1:6" ht="15" x14ac:dyDescent="0.25">
      <c r="A15" s="37" t="s">
        <v>176</v>
      </c>
      <c r="B15" s="21"/>
      <c r="C15" s="21"/>
      <c r="D15" s="21"/>
      <c r="E15" s="21"/>
      <c r="F15" s="21"/>
    </row>
    <row r="16" spans="1:6" ht="15" x14ac:dyDescent="0.25">
      <c r="A16" s="37" t="s">
        <v>177</v>
      </c>
      <c r="B16" s="21"/>
      <c r="C16" s="21"/>
      <c r="D16" s="21"/>
      <c r="E16" s="21"/>
      <c r="F16" s="21"/>
    </row>
    <row r="17" spans="1:6" ht="15" x14ac:dyDescent="0.25">
      <c r="A17" s="37" t="s">
        <v>178</v>
      </c>
      <c r="B17" s="21"/>
      <c r="C17" s="21"/>
      <c r="D17" s="21"/>
      <c r="E17" s="21"/>
      <c r="F17" s="21"/>
    </row>
    <row r="18" spans="1:6" ht="15" x14ac:dyDescent="0.25">
      <c r="A18" s="20" t="s">
        <v>180</v>
      </c>
      <c r="B18" s="55"/>
      <c r="C18" s="21"/>
      <c r="D18" s="21"/>
      <c r="E18" s="21"/>
      <c r="F18" s="21"/>
    </row>
    <row r="19" spans="1:6" ht="15" x14ac:dyDescent="0.25">
      <c r="A19" s="20" t="s">
        <v>181</v>
      </c>
      <c r="B19" s="21"/>
      <c r="C19" s="21"/>
      <c r="D19" s="21"/>
      <c r="E19" s="21"/>
      <c r="F19" s="21"/>
    </row>
    <row r="20" spans="1:6" ht="30" x14ac:dyDescent="0.25">
      <c r="A20" s="20" t="s">
        <v>182</v>
      </c>
      <c r="B20" s="56"/>
      <c r="C20" s="56"/>
      <c r="D20" s="56"/>
      <c r="E20" s="56"/>
      <c r="F20" s="56"/>
    </row>
    <row r="21" spans="1:6" ht="30" x14ac:dyDescent="0.25">
      <c r="A21" s="20" t="s">
        <v>183</v>
      </c>
      <c r="B21" s="56"/>
      <c r="C21" s="56"/>
      <c r="D21" s="56"/>
      <c r="E21" s="56"/>
      <c r="F21" s="56"/>
    </row>
    <row r="22" spans="1:6" ht="30" x14ac:dyDescent="0.25">
      <c r="A22" s="20" t="s">
        <v>184</v>
      </c>
      <c r="B22" s="56"/>
      <c r="C22" s="56"/>
      <c r="D22" s="56"/>
      <c r="E22" s="56"/>
      <c r="F22" s="56"/>
    </row>
    <row r="23" spans="1:6" ht="15" x14ac:dyDescent="0.25">
      <c r="A23" s="20" t="s">
        <v>185</v>
      </c>
      <c r="B23" s="56"/>
      <c r="C23" s="56"/>
      <c r="D23" s="56"/>
      <c r="E23" s="56"/>
      <c r="F23" s="56"/>
    </row>
    <row r="24" spans="1:6" ht="15" x14ac:dyDescent="0.25">
      <c r="A24" s="20" t="s">
        <v>186</v>
      </c>
      <c r="B24" s="57"/>
      <c r="C24" s="21"/>
      <c r="D24" s="21"/>
      <c r="E24" s="21"/>
      <c r="F24" s="21"/>
    </row>
    <row r="25" spans="1:6" ht="15" x14ac:dyDescent="0.25">
      <c r="A25" s="20" t="s">
        <v>187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188</v>
      </c>
      <c r="B27" s="14"/>
      <c r="C27" s="14"/>
      <c r="D27" s="14"/>
      <c r="E27" s="14"/>
      <c r="F27" s="14"/>
    </row>
    <row r="28" spans="1:6" ht="15" x14ac:dyDescent="0.25">
      <c r="A28" s="20" t="s">
        <v>189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190</v>
      </c>
      <c r="B30" s="14"/>
      <c r="C30" s="14"/>
      <c r="D30" s="14"/>
      <c r="E30" s="14"/>
      <c r="F30" s="14"/>
    </row>
    <row r="31" spans="1:6" ht="15" x14ac:dyDescent="0.25">
      <c r="A31" s="20" t="s">
        <v>175</v>
      </c>
      <c r="B31" s="21"/>
      <c r="C31" s="21"/>
      <c r="D31" s="21"/>
      <c r="E31" s="21"/>
      <c r="F31" s="21"/>
    </row>
    <row r="32" spans="1:6" ht="15" x14ac:dyDescent="0.25">
      <c r="A32" s="20" t="s">
        <v>179</v>
      </c>
      <c r="B32" s="21"/>
      <c r="C32" s="21"/>
      <c r="D32" s="21"/>
      <c r="E32" s="21"/>
      <c r="F32" s="21"/>
    </row>
    <row r="33" spans="1:6" ht="15" x14ac:dyDescent="0.25">
      <c r="A33" s="20" t="s">
        <v>191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192</v>
      </c>
      <c r="B35" s="14"/>
      <c r="C35" s="14"/>
      <c r="D35" s="14"/>
      <c r="E35" s="14"/>
      <c r="F35" s="14"/>
    </row>
    <row r="36" spans="1:6" ht="15" x14ac:dyDescent="0.25">
      <c r="A36" s="20" t="s">
        <v>193</v>
      </c>
      <c r="B36" s="21"/>
      <c r="C36" s="21"/>
      <c r="D36" s="21"/>
      <c r="E36" s="21"/>
      <c r="F36" s="21"/>
    </row>
    <row r="37" spans="1:6" ht="15" x14ac:dyDescent="0.25">
      <c r="A37" s="20" t="s">
        <v>194</v>
      </c>
      <c r="B37" s="21"/>
      <c r="C37" s="21"/>
      <c r="D37" s="21"/>
      <c r="E37" s="21"/>
      <c r="F37" s="21"/>
    </row>
    <row r="38" spans="1:6" ht="15" x14ac:dyDescent="0.25">
      <c r="A38" s="20" t="s">
        <v>195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196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197</v>
      </c>
      <c r="B42" s="14"/>
      <c r="C42" s="14"/>
      <c r="D42" s="14"/>
      <c r="E42" s="14"/>
      <c r="F42" s="14"/>
    </row>
    <row r="43" spans="1:6" ht="15" x14ac:dyDescent="0.25">
      <c r="A43" s="20" t="s">
        <v>198</v>
      </c>
      <c r="B43" s="21"/>
      <c r="C43" s="21"/>
      <c r="D43" s="21"/>
      <c r="E43" s="21"/>
      <c r="F43" s="21"/>
    </row>
    <row r="44" spans="1:6" ht="15" x14ac:dyDescent="0.25">
      <c r="A44" s="20" t="s">
        <v>199</v>
      </c>
      <c r="B44" s="21"/>
      <c r="C44" s="21"/>
      <c r="D44" s="21"/>
      <c r="E44" s="21"/>
      <c r="F44" s="21"/>
    </row>
    <row r="45" spans="1:6" ht="15" x14ac:dyDescent="0.25">
      <c r="A45" s="20" t="s">
        <v>200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201</v>
      </c>
      <c r="B47" s="14"/>
      <c r="C47" s="14"/>
      <c r="D47" s="14"/>
      <c r="E47" s="14"/>
      <c r="F47" s="14"/>
    </row>
    <row r="48" spans="1:6" ht="15" x14ac:dyDescent="0.25">
      <c r="A48" s="20" t="s">
        <v>199</v>
      </c>
      <c r="B48" s="56"/>
      <c r="C48" s="56"/>
      <c r="D48" s="56"/>
      <c r="E48" s="56"/>
      <c r="F48" s="56"/>
    </row>
    <row r="49" spans="1:6" ht="15" x14ac:dyDescent="0.25">
      <c r="A49" s="20" t="s">
        <v>200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202</v>
      </c>
      <c r="B51" s="14"/>
      <c r="C51" s="14"/>
      <c r="D51" s="14"/>
      <c r="E51" s="14"/>
      <c r="F51" s="14"/>
    </row>
    <row r="52" spans="1:6" ht="15" x14ac:dyDescent="0.25">
      <c r="A52" s="20" t="s">
        <v>199</v>
      </c>
      <c r="B52" s="21"/>
      <c r="C52" s="21"/>
      <c r="D52" s="21"/>
      <c r="E52" s="21"/>
      <c r="F52" s="21"/>
    </row>
    <row r="53" spans="1:6" ht="15" x14ac:dyDescent="0.25">
      <c r="A53" s="20" t="s">
        <v>200</v>
      </c>
      <c r="B53" s="21"/>
      <c r="C53" s="21"/>
      <c r="D53" s="21"/>
      <c r="E53" s="21"/>
      <c r="F53" s="21"/>
    </row>
    <row r="54" spans="1:6" ht="15" x14ac:dyDescent="0.25">
      <c r="A54" s="20" t="s">
        <v>203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204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199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200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205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206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207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208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209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210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